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D:\CRX\2022-2023学年\团委\20230314-关于开展艺术设计学院2022-2023学年春季学期团支部双优创建工作的通知\评比答辩\"/>
    </mc:Choice>
  </mc:AlternateContent>
  <xr:revisionPtr revIDLastSave="0" documentId="13_ncr:1_{BB5233F9-DD31-4B2A-B211-CD2B7CBFD0D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名单" sheetId="1" r:id="rId1"/>
    <sheet name="汇总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2" i="2"/>
  <c r="C18" i="2"/>
  <c r="C17" i="2"/>
  <c r="C16" i="2"/>
  <c r="C15" i="2"/>
  <c r="C14" i="2"/>
  <c r="C13" i="2"/>
  <c r="C12" i="2"/>
  <c r="C10" i="2"/>
  <c r="C11" i="2"/>
  <c r="C9" i="2"/>
  <c r="C8" i="2"/>
  <c r="C7" i="2"/>
  <c r="C6" i="2"/>
  <c r="C5" i="2"/>
  <c r="C4" i="2"/>
  <c r="C3" i="2"/>
  <c r="C2" i="2"/>
</calcChain>
</file>

<file path=xl/sharedStrings.xml><?xml version="1.0" encoding="utf-8"?>
<sst xmlns="http://schemas.openxmlformats.org/spreadsheetml/2006/main" count="145" uniqueCount="82">
  <si>
    <t>序号</t>
  </si>
  <si>
    <t>姓名</t>
  </si>
  <si>
    <t>班级</t>
  </si>
  <si>
    <t>团校培训期</t>
  </si>
  <si>
    <t>张益溪</t>
  </si>
  <si>
    <r>
      <t>数艺</t>
    </r>
    <r>
      <rPr>
        <sz val="7"/>
        <color rgb="FF000000"/>
        <rFont val="Times New Roman"/>
        <family val="34"/>
      </rPr>
      <t>21</t>
    </r>
  </si>
  <si>
    <t>第三十二期</t>
  </si>
  <si>
    <t>孙启展</t>
  </si>
  <si>
    <r>
      <t>产品</t>
    </r>
    <r>
      <rPr>
        <sz val="7"/>
        <color rgb="FF000000"/>
        <rFont val="Times New Roman"/>
        <family val="34"/>
      </rPr>
      <t>21</t>
    </r>
  </si>
  <si>
    <t>顾富星</t>
  </si>
  <si>
    <t>董上嘉</t>
  </si>
  <si>
    <r>
      <t>环设</t>
    </r>
    <r>
      <rPr>
        <sz val="7"/>
        <color rgb="FF000000"/>
        <rFont val="Times New Roman"/>
        <family val="34"/>
      </rPr>
      <t>21-3</t>
    </r>
  </si>
  <si>
    <t>孟凡琨</t>
  </si>
  <si>
    <r>
      <t>环设</t>
    </r>
    <r>
      <rPr>
        <sz val="7"/>
        <color rgb="FF000000"/>
        <rFont val="Times New Roman"/>
        <family val="34"/>
      </rPr>
      <t>21-1</t>
    </r>
  </si>
  <si>
    <t>陈陶然</t>
  </si>
  <si>
    <t>刘培暄</t>
  </si>
  <si>
    <t>李一冉</t>
  </si>
  <si>
    <t>李恺岚</t>
  </si>
  <si>
    <r>
      <t>环设</t>
    </r>
    <r>
      <rPr>
        <sz val="7"/>
        <color rgb="FF000000"/>
        <rFont val="Times New Roman"/>
        <family val="34"/>
      </rPr>
      <t>21-2</t>
    </r>
  </si>
  <si>
    <t>丁正昱</t>
  </si>
  <si>
    <r>
      <t>动画</t>
    </r>
    <r>
      <rPr>
        <sz val="7"/>
        <color rgb="FF000000"/>
        <rFont val="Times New Roman"/>
        <family val="34"/>
      </rPr>
      <t>21</t>
    </r>
  </si>
  <si>
    <t>何佩玲</t>
  </si>
  <si>
    <t>李亦萱</t>
  </si>
  <si>
    <t>王文博</t>
  </si>
  <si>
    <r>
      <t>设计类</t>
    </r>
    <r>
      <rPr>
        <sz val="7"/>
        <color rgb="FF000000"/>
        <rFont val="Times New Roman"/>
        <family val="34"/>
      </rPr>
      <t>22-2</t>
    </r>
  </si>
  <si>
    <t>第三十三期</t>
  </si>
  <si>
    <t>关伊宁</t>
  </si>
  <si>
    <r>
      <t>设计类</t>
    </r>
    <r>
      <rPr>
        <sz val="7"/>
        <color rgb="FF000000"/>
        <rFont val="Times New Roman"/>
        <family val="34"/>
      </rPr>
      <t>22-5</t>
    </r>
  </si>
  <si>
    <t>黄玲雯</t>
  </si>
  <si>
    <t>张心怡</t>
  </si>
  <si>
    <t>褚筱垣</t>
  </si>
  <si>
    <r>
      <t>设计类</t>
    </r>
    <r>
      <rPr>
        <sz val="7"/>
        <color rgb="FF000000"/>
        <rFont val="Times New Roman"/>
        <family val="34"/>
      </rPr>
      <t>22-6</t>
    </r>
  </si>
  <si>
    <t>包文清</t>
  </si>
  <si>
    <t>周昕</t>
  </si>
  <si>
    <r>
      <t>设计类</t>
    </r>
    <r>
      <rPr>
        <sz val="7"/>
        <color rgb="FF000000"/>
        <rFont val="Times New Roman"/>
        <family val="34"/>
      </rPr>
      <t>22-1</t>
    </r>
  </si>
  <si>
    <t>于译雯</t>
  </si>
  <si>
    <t>李慧孜</t>
  </si>
  <si>
    <t>吴嘉钰</t>
  </si>
  <si>
    <r>
      <t>设计类</t>
    </r>
    <r>
      <rPr>
        <sz val="7"/>
        <color rgb="FF000000"/>
        <rFont val="Times New Roman"/>
        <family val="34"/>
      </rPr>
      <t>22-3</t>
    </r>
  </si>
  <si>
    <t>沈齐蕙怡</t>
  </si>
  <si>
    <t>宋学菲</t>
  </si>
  <si>
    <t>李静琳</t>
  </si>
  <si>
    <r>
      <t>艺硕</t>
    </r>
    <r>
      <rPr>
        <sz val="7"/>
        <color rgb="FF000000"/>
        <rFont val="Times New Roman"/>
        <family val="34"/>
      </rPr>
      <t>22-3</t>
    </r>
  </si>
  <si>
    <t>杨林山</t>
  </si>
  <si>
    <t>谢小璐</t>
  </si>
  <si>
    <t>张洋洋</t>
  </si>
  <si>
    <r>
      <t>动画</t>
    </r>
    <r>
      <rPr>
        <sz val="7"/>
        <color rgb="FF000000"/>
        <rFont val="Times New Roman"/>
        <family val="34"/>
      </rPr>
      <t>22</t>
    </r>
  </si>
  <si>
    <t>潘盈洁</t>
  </si>
  <si>
    <t>李晨溪</t>
  </si>
  <si>
    <t>谢发多</t>
  </si>
  <si>
    <t>井怡然</t>
  </si>
  <si>
    <t>李粤程</t>
  </si>
  <si>
    <r>
      <t>设计类</t>
    </r>
    <r>
      <rPr>
        <sz val="7"/>
        <color rgb="FF000000"/>
        <rFont val="Times New Roman"/>
        <family val="34"/>
      </rPr>
      <t>22-4</t>
    </r>
  </si>
  <si>
    <t>关博文</t>
  </si>
  <si>
    <t>咸可舒</t>
  </si>
  <si>
    <t>贺婷</t>
  </si>
  <si>
    <r>
      <t>艺硕</t>
    </r>
    <r>
      <rPr>
        <sz val="7"/>
        <color rgb="FF000000"/>
        <rFont val="Times New Roman"/>
        <family val="34"/>
      </rPr>
      <t>22-1</t>
    </r>
  </si>
  <si>
    <t>王雨佳</t>
  </si>
  <si>
    <t>林茁壮</t>
  </si>
  <si>
    <r>
      <t>艺硕</t>
    </r>
    <r>
      <rPr>
        <sz val="7"/>
        <color rgb="FF000000"/>
        <rFont val="Times New Roman"/>
        <family val="34"/>
      </rPr>
      <t>22-2</t>
    </r>
  </si>
  <si>
    <t>李舒柠</t>
  </si>
  <si>
    <r>
      <rPr>
        <b/>
        <sz val="12"/>
        <color theme="1"/>
        <rFont val="宋体"/>
        <family val="3"/>
        <charset val="134"/>
      </rPr>
      <t>班团</t>
    </r>
    <phoneticPr fontId="7" type="noConversion"/>
  </si>
  <si>
    <r>
      <rPr>
        <sz val="12"/>
        <color theme="1"/>
        <rFont val="宋体"/>
        <family val="3"/>
        <charset val="134"/>
      </rPr>
      <t>设计类</t>
    </r>
    <r>
      <rPr>
        <sz val="12"/>
        <color theme="1"/>
        <rFont val="Times New Roman"/>
        <family val="1"/>
      </rPr>
      <t>22-1</t>
    </r>
    <phoneticPr fontId="7" type="noConversion"/>
  </si>
  <si>
    <r>
      <rPr>
        <sz val="12"/>
        <color theme="1"/>
        <rFont val="宋体"/>
        <family val="3"/>
        <charset val="134"/>
      </rPr>
      <t>设计类</t>
    </r>
    <r>
      <rPr>
        <sz val="12"/>
        <color theme="1"/>
        <rFont val="Times New Roman"/>
        <family val="1"/>
      </rPr>
      <t>22-2</t>
    </r>
    <phoneticPr fontId="7" type="noConversion"/>
  </si>
  <si>
    <r>
      <rPr>
        <sz val="12"/>
        <color theme="1"/>
        <rFont val="宋体"/>
        <family val="3"/>
        <charset val="134"/>
      </rPr>
      <t>设计类</t>
    </r>
    <r>
      <rPr>
        <sz val="12"/>
        <color theme="1"/>
        <rFont val="Times New Roman"/>
        <family val="1"/>
      </rPr>
      <t>22-3</t>
    </r>
    <phoneticPr fontId="7" type="noConversion"/>
  </si>
  <si>
    <r>
      <rPr>
        <sz val="12"/>
        <color theme="1"/>
        <rFont val="宋体"/>
        <family val="3"/>
        <charset val="134"/>
      </rPr>
      <t>设计类</t>
    </r>
    <r>
      <rPr>
        <sz val="12"/>
        <color theme="1"/>
        <rFont val="Times New Roman"/>
        <family val="1"/>
      </rPr>
      <t>22-4</t>
    </r>
    <phoneticPr fontId="7" type="noConversion"/>
  </si>
  <si>
    <r>
      <rPr>
        <sz val="12"/>
        <color theme="1"/>
        <rFont val="宋体"/>
        <family val="3"/>
        <charset val="134"/>
      </rPr>
      <t>设计类</t>
    </r>
    <r>
      <rPr>
        <sz val="12"/>
        <color theme="1"/>
        <rFont val="Times New Roman"/>
        <family val="1"/>
      </rPr>
      <t>22-5</t>
    </r>
    <phoneticPr fontId="7" type="noConversion"/>
  </si>
  <si>
    <r>
      <rPr>
        <sz val="12"/>
        <color theme="1"/>
        <rFont val="宋体"/>
        <family val="3"/>
        <charset val="134"/>
      </rPr>
      <t>设计类</t>
    </r>
    <r>
      <rPr>
        <sz val="12"/>
        <color theme="1"/>
        <rFont val="Times New Roman"/>
        <family val="1"/>
      </rPr>
      <t>22-6</t>
    </r>
    <phoneticPr fontId="7" type="noConversion"/>
  </si>
  <si>
    <r>
      <rPr>
        <sz val="12"/>
        <color theme="1"/>
        <rFont val="宋体"/>
        <family val="3"/>
        <charset val="134"/>
      </rPr>
      <t>动画</t>
    </r>
    <r>
      <rPr>
        <sz val="12"/>
        <color theme="1"/>
        <rFont val="Times New Roman"/>
        <family val="1"/>
      </rPr>
      <t>22</t>
    </r>
    <phoneticPr fontId="7" type="noConversion"/>
  </si>
  <si>
    <r>
      <rPr>
        <sz val="12"/>
        <color theme="1"/>
        <rFont val="宋体"/>
        <family val="3"/>
        <charset val="134"/>
      </rPr>
      <t>环设</t>
    </r>
    <r>
      <rPr>
        <sz val="12"/>
        <color theme="1"/>
        <rFont val="Times New Roman"/>
        <family val="1"/>
      </rPr>
      <t>21-1</t>
    </r>
    <phoneticPr fontId="7" type="noConversion"/>
  </si>
  <si>
    <r>
      <rPr>
        <sz val="12"/>
        <color theme="1"/>
        <rFont val="宋体"/>
        <family val="3"/>
        <charset val="134"/>
      </rPr>
      <t>环设</t>
    </r>
    <r>
      <rPr>
        <sz val="12"/>
        <color theme="1"/>
        <rFont val="Times New Roman"/>
        <family val="1"/>
      </rPr>
      <t>21-2</t>
    </r>
    <phoneticPr fontId="7" type="noConversion"/>
  </si>
  <si>
    <r>
      <rPr>
        <sz val="12"/>
        <color theme="1"/>
        <rFont val="宋体"/>
        <family val="3"/>
        <charset val="134"/>
      </rPr>
      <t>环设</t>
    </r>
    <r>
      <rPr>
        <sz val="12"/>
        <color theme="1"/>
        <rFont val="Times New Roman"/>
        <family val="1"/>
      </rPr>
      <t>21-3</t>
    </r>
    <phoneticPr fontId="7" type="noConversion"/>
  </si>
  <si>
    <r>
      <rPr>
        <sz val="12"/>
        <color theme="1"/>
        <rFont val="宋体"/>
        <family val="3"/>
        <charset val="134"/>
      </rPr>
      <t>视传</t>
    </r>
    <r>
      <rPr>
        <sz val="12"/>
        <color theme="1"/>
        <rFont val="Times New Roman"/>
        <family val="1"/>
      </rPr>
      <t>21</t>
    </r>
    <phoneticPr fontId="7" type="noConversion"/>
  </si>
  <si>
    <r>
      <rPr>
        <sz val="12"/>
        <color theme="1"/>
        <rFont val="宋体"/>
        <family val="3"/>
        <charset val="134"/>
      </rPr>
      <t>产品</t>
    </r>
    <r>
      <rPr>
        <sz val="12"/>
        <color theme="1"/>
        <rFont val="Times New Roman"/>
        <family val="1"/>
      </rPr>
      <t>21</t>
    </r>
    <phoneticPr fontId="7" type="noConversion"/>
  </si>
  <si>
    <r>
      <rPr>
        <sz val="12"/>
        <color theme="1"/>
        <rFont val="宋体"/>
        <family val="3"/>
        <charset val="134"/>
      </rPr>
      <t>数艺</t>
    </r>
    <r>
      <rPr>
        <sz val="12"/>
        <color theme="1"/>
        <rFont val="Times New Roman"/>
        <family val="1"/>
      </rPr>
      <t>21</t>
    </r>
    <phoneticPr fontId="7" type="noConversion"/>
  </si>
  <si>
    <r>
      <rPr>
        <sz val="12"/>
        <color theme="1"/>
        <rFont val="宋体"/>
        <family val="3"/>
        <charset val="134"/>
      </rPr>
      <t>动画</t>
    </r>
    <r>
      <rPr>
        <sz val="12"/>
        <color theme="1"/>
        <rFont val="Times New Roman"/>
        <family val="1"/>
      </rPr>
      <t>21</t>
    </r>
    <phoneticPr fontId="7" type="noConversion"/>
  </si>
  <si>
    <r>
      <rPr>
        <sz val="12"/>
        <color theme="1"/>
        <rFont val="宋体"/>
        <family val="3"/>
        <charset val="134"/>
      </rPr>
      <t>艺硕</t>
    </r>
    <r>
      <rPr>
        <sz val="12"/>
        <color theme="1"/>
        <rFont val="Times New Roman"/>
        <family val="1"/>
      </rPr>
      <t>22-1</t>
    </r>
    <phoneticPr fontId="7" type="noConversion"/>
  </si>
  <si>
    <r>
      <rPr>
        <sz val="12"/>
        <color theme="1"/>
        <rFont val="宋体"/>
        <family val="3"/>
        <charset val="134"/>
      </rPr>
      <t>艺硕</t>
    </r>
    <r>
      <rPr>
        <sz val="12"/>
        <color theme="1"/>
        <rFont val="Times New Roman"/>
        <family val="1"/>
      </rPr>
      <t>22-2</t>
    </r>
    <phoneticPr fontId="7" type="noConversion"/>
  </si>
  <si>
    <r>
      <rPr>
        <sz val="12"/>
        <color theme="1"/>
        <rFont val="宋体"/>
        <family val="3"/>
        <charset val="134"/>
      </rPr>
      <t>艺硕</t>
    </r>
    <r>
      <rPr>
        <sz val="12"/>
        <color theme="1"/>
        <rFont val="Times New Roman"/>
        <family val="1"/>
      </rPr>
      <t>22-3</t>
    </r>
    <phoneticPr fontId="7" type="noConversion"/>
  </si>
  <si>
    <t>班级人数</t>
    <phoneticPr fontId="7" type="noConversion"/>
  </si>
  <si>
    <t>参加团校人次</t>
    <phoneticPr fontId="7" type="noConversion"/>
  </si>
  <si>
    <t>参加团校率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</si>
</sst>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family val="2"/>
      <charset val="134"/>
      <scheme val="minor"/>
    </font>
    <font>
      <sz val="7"/>
      <color rgb="FF000000"/>
      <name val="Times New Roman"/>
      <family val="34"/>
    </font>
    <font>
      <sz val="8"/>
      <color rgb="FFFFFFFF"/>
      <name val="PingFangSC-Regular"/>
      <family val="18"/>
    </font>
    <font>
      <sz val="7"/>
      <color rgb="FF000000"/>
      <name val="PingFangTC-Regular"/>
      <family val="18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b/>
      <sz val="12"/>
      <color theme="1"/>
      <name val="宋体"/>
      <family val="1"/>
      <charset val="134"/>
    </font>
  </fonts>
  <fills count="5">
    <fill>
      <patternFill patternType="none"/>
    </fill>
    <fill>
      <patternFill patternType="gray125"/>
    </fill>
    <fill>
      <patternFill patternType="solid">
        <fgColor rgb="FF3B608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0613E-3EDA-4C46-A2E2-10E5D443C227}">
  <dimension ref="A1:D42"/>
  <sheetViews>
    <sheetView tabSelected="1" zoomScale="115" zoomScaleNormal="115" zoomScaleSheetLayoutView="100" workbookViewId="0">
      <selection activeCell="F10" sqref="F10"/>
    </sheetView>
  </sheetViews>
  <sheetFormatPr defaultRowHeight="14.25"/>
  <cols>
    <col min="4" max="4" width="10.125" customWidth="1"/>
  </cols>
  <sheetData>
    <row r="1" spans="1:4">
      <c r="A1" s="7" t="s">
        <v>0</v>
      </c>
      <c r="B1" s="7" t="s">
        <v>1</v>
      </c>
      <c r="C1" s="7" t="s">
        <v>2</v>
      </c>
      <c r="D1" s="7" t="s">
        <v>3</v>
      </c>
    </row>
    <row r="2" spans="1:4">
      <c r="A2" s="8">
        <v>1</v>
      </c>
      <c r="B2" s="9" t="s">
        <v>4</v>
      </c>
      <c r="C2" s="9" t="s">
        <v>5</v>
      </c>
      <c r="D2" s="9" t="s">
        <v>6</v>
      </c>
    </row>
    <row r="3" spans="1:4">
      <c r="A3" s="10">
        <v>2</v>
      </c>
      <c r="B3" s="11" t="s">
        <v>7</v>
      </c>
      <c r="C3" s="11" t="s">
        <v>8</v>
      </c>
      <c r="D3" s="11" t="s">
        <v>6</v>
      </c>
    </row>
    <row r="4" spans="1:4">
      <c r="A4" s="8">
        <v>3</v>
      </c>
      <c r="B4" s="9" t="s">
        <v>9</v>
      </c>
      <c r="C4" s="9" t="s">
        <v>8</v>
      </c>
      <c r="D4" s="9" t="s">
        <v>6</v>
      </c>
    </row>
    <row r="5" spans="1:4">
      <c r="A5" s="10">
        <v>4</v>
      </c>
      <c r="B5" s="11" t="s">
        <v>10</v>
      </c>
      <c r="C5" s="11" t="s">
        <v>11</v>
      </c>
      <c r="D5" s="11" t="s">
        <v>6</v>
      </c>
    </row>
    <row r="6" spans="1:4">
      <c r="A6" s="8">
        <v>5</v>
      </c>
      <c r="B6" s="9" t="s">
        <v>12</v>
      </c>
      <c r="C6" s="9" t="s">
        <v>13</v>
      </c>
      <c r="D6" s="9" t="s">
        <v>6</v>
      </c>
    </row>
    <row r="7" spans="1:4">
      <c r="A7" s="10">
        <v>6</v>
      </c>
      <c r="B7" s="11" t="s">
        <v>14</v>
      </c>
      <c r="C7" s="11" t="s">
        <v>5</v>
      </c>
      <c r="D7" s="11" t="s">
        <v>6</v>
      </c>
    </row>
    <row r="8" spans="1:4">
      <c r="A8" s="8">
        <v>7</v>
      </c>
      <c r="B8" s="9" t="s">
        <v>15</v>
      </c>
      <c r="C8" s="9" t="s">
        <v>8</v>
      </c>
      <c r="D8" s="9" t="s">
        <v>6</v>
      </c>
    </row>
    <row r="9" spans="1:4">
      <c r="A9" s="10">
        <v>8</v>
      </c>
      <c r="B9" s="11" t="s">
        <v>16</v>
      </c>
      <c r="C9" s="11" t="s">
        <v>5</v>
      </c>
      <c r="D9" s="11" t="s">
        <v>6</v>
      </c>
    </row>
    <row r="10" spans="1:4">
      <c r="A10" s="8">
        <v>9</v>
      </c>
      <c r="B10" s="9" t="s">
        <v>17</v>
      </c>
      <c r="C10" s="9" t="s">
        <v>18</v>
      </c>
      <c r="D10" s="9" t="s">
        <v>6</v>
      </c>
    </row>
    <row r="11" spans="1:4">
      <c r="A11" s="10">
        <v>10</v>
      </c>
      <c r="B11" s="11" t="s">
        <v>19</v>
      </c>
      <c r="C11" s="11" t="s">
        <v>20</v>
      </c>
      <c r="D11" s="11" t="s">
        <v>6</v>
      </c>
    </row>
    <row r="12" spans="1:4">
      <c r="A12" s="8">
        <v>11</v>
      </c>
      <c r="B12" s="9" t="s">
        <v>21</v>
      </c>
      <c r="C12" s="9" t="s">
        <v>18</v>
      </c>
      <c r="D12" s="9" t="s">
        <v>6</v>
      </c>
    </row>
    <row r="13" spans="1:4">
      <c r="A13" s="10">
        <v>12</v>
      </c>
      <c r="B13" s="11" t="s">
        <v>22</v>
      </c>
      <c r="C13" s="11" t="s">
        <v>8</v>
      </c>
      <c r="D13" s="11" t="s">
        <v>6</v>
      </c>
    </row>
    <row r="14" spans="1:4">
      <c r="A14" s="8">
        <v>13</v>
      </c>
      <c r="B14" s="12" t="s">
        <v>23</v>
      </c>
      <c r="C14" s="12" t="s">
        <v>24</v>
      </c>
      <c r="D14" s="12" t="s">
        <v>25</v>
      </c>
    </row>
    <row r="15" spans="1:4">
      <c r="A15" s="10">
        <v>14</v>
      </c>
      <c r="B15" s="12" t="s">
        <v>26</v>
      </c>
      <c r="C15" s="12" t="s">
        <v>27</v>
      </c>
      <c r="D15" s="12" t="s">
        <v>25</v>
      </c>
    </row>
    <row r="16" spans="1:4">
      <c r="A16" s="8">
        <v>15</v>
      </c>
      <c r="B16" s="12" t="s">
        <v>28</v>
      </c>
      <c r="C16" s="12" t="s">
        <v>11</v>
      </c>
      <c r="D16" s="12" t="s">
        <v>25</v>
      </c>
    </row>
    <row r="17" spans="1:4">
      <c r="A17" s="10">
        <v>16</v>
      </c>
      <c r="B17" s="12" t="s">
        <v>29</v>
      </c>
      <c r="C17" s="12" t="s">
        <v>24</v>
      </c>
      <c r="D17" s="12" t="s">
        <v>25</v>
      </c>
    </row>
    <row r="18" spans="1:4">
      <c r="A18" s="8">
        <v>17</v>
      </c>
      <c r="B18" s="12" t="s">
        <v>30</v>
      </c>
      <c r="C18" s="12" t="s">
        <v>31</v>
      </c>
      <c r="D18" s="12" t="s">
        <v>25</v>
      </c>
    </row>
    <row r="19" spans="1:4">
      <c r="A19" s="10">
        <v>18</v>
      </c>
      <c r="B19" s="12" t="s">
        <v>32</v>
      </c>
      <c r="C19" s="12" t="s">
        <v>31</v>
      </c>
      <c r="D19" s="12" t="s">
        <v>25</v>
      </c>
    </row>
    <row r="20" spans="1:4">
      <c r="A20" s="8">
        <v>19</v>
      </c>
      <c r="B20" s="12" t="s">
        <v>33</v>
      </c>
      <c r="C20" s="12" t="s">
        <v>34</v>
      </c>
      <c r="D20" s="12" t="s">
        <v>25</v>
      </c>
    </row>
    <row r="21" spans="1:4">
      <c r="A21" s="10">
        <v>20</v>
      </c>
      <c r="B21" s="12" t="s">
        <v>35</v>
      </c>
      <c r="C21" s="12" t="s">
        <v>34</v>
      </c>
      <c r="D21" s="12" t="s">
        <v>25</v>
      </c>
    </row>
    <row r="22" spans="1:4">
      <c r="A22" s="8">
        <v>21</v>
      </c>
      <c r="B22" s="12" t="s">
        <v>36</v>
      </c>
      <c r="C22" s="12" t="s">
        <v>24</v>
      </c>
      <c r="D22" s="12" t="s">
        <v>25</v>
      </c>
    </row>
    <row r="23" spans="1:4">
      <c r="A23" s="10">
        <v>22</v>
      </c>
      <c r="B23" s="12" t="s">
        <v>37</v>
      </c>
      <c r="C23" s="12" t="s">
        <v>38</v>
      </c>
      <c r="D23" s="12" t="s">
        <v>25</v>
      </c>
    </row>
    <row r="24" spans="1:4">
      <c r="A24" s="8">
        <v>23</v>
      </c>
      <c r="B24" s="12" t="s">
        <v>39</v>
      </c>
      <c r="C24" s="12" t="s">
        <v>38</v>
      </c>
      <c r="D24" s="12" t="s">
        <v>25</v>
      </c>
    </row>
    <row r="25" spans="1:4">
      <c r="A25" s="10">
        <v>24</v>
      </c>
      <c r="B25" s="12" t="s">
        <v>40</v>
      </c>
      <c r="C25" s="12" t="s">
        <v>38</v>
      </c>
      <c r="D25" s="12" t="s">
        <v>25</v>
      </c>
    </row>
    <row r="26" spans="1:4">
      <c r="A26" s="8">
        <v>25</v>
      </c>
      <c r="B26" s="12" t="s">
        <v>41</v>
      </c>
      <c r="C26" s="12" t="s">
        <v>42</v>
      </c>
      <c r="D26" s="12" t="s">
        <v>25</v>
      </c>
    </row>
    <row r="27" spans="1:4">
      <c r="A27" s="10">
        <v>26</v>
      </c>
      <c r="B27" s="12" t="s">
        <v>43</v>
      </c>
      <c r="C27" s="12" t="s">
        <v>11</v>
      </c>
      <c r="D27" s="12" t="s">
        <v>25</v>
      </c>
    </row>
    <row r="28" spans="1:4">
      <c r="A28" s="8">
        <v>27</v>
      </c>
      <c r="B28" s="12" t="s">
        <v>44</v>
      </c>
      <c r="C28" s="12" t="s">
        <v>11</v>
      </c>
      <c r="D28" s="12" t="s">
        <v>25</v>
      </c>
    </row>
    <row r="29" spans="1:4">
      <c r="A29" s="10">
        <v>28</v>
      </c>
      <c r="B29" s="12" t="s">
        <v>45</v>
      </c>
      <c r="C29" s="12" t="s">
        <v>46</v>
      </c>
      <c r="D29" s="12" t="s">
        <v>25</v>
      </c>
    </row>
    <row r="30" spans="1:4">
      <c r="A30" s="8">
        <v>29</v>
      </c>
      <c r="B30" s="12" t="s">
        <v>47</v>
      </c>
      <c r="C30" s="12" t="s">
        <v>24</v>
      </c>
      <c r="D30" s="12" t="s">
        <v>25</v>
      </c>
    </row>
    <row r="31" spans="1:4">
      <c r="A31" s="10">
        <v>30</v>
      </c>
      <c r="B31" s="12" t="s">
        <v>48</v>
      </c>
      <c r="C31" s="12" t="s">
        <v>27</v>
      </c>
      <c r="D31" s="12" t="s">
        <v>25</v>
      </c>
    </row>
    <row r="32" spans="1:4">
      <c r="A32" s="8">
        <v>31</v>
      </c>
      <c r="B32" s="12" t="s">
        <v>49</v>
      </c>
      <c r="C32" s="12" t="s">
        <v>27</v>
      </c>
      <c r="D32" s="12" t="s">
        <v>25</v>
      </c>
    </row>
    <row r="33" spans="1:4">
      <c r="A33" s="10">
        <v>32</v>
      </c>
      <c r="B33" s="12" t="s">
        <v>50</v>
      </c>
      <c r="C33" s="12" t="s">
        <v>38</v>
      </c>
      <c r="D33" s="12" t="s">
        <v>25</v>
      </c>
    </row>
    <row r="34" spans="1:4">
      <c r="A34" s="8">
        <v>33</v>
      </c>
      <c r="B34" s="12" t="s">
        <v>51</v>
      </c>
      <c r="C34" s="12" t="s">
        <v>52</v>
      </c>
      <c r="D34" s="12" t="s">
        <v>25</v>
      </c>
    </row>
    <row r="35" spans="1:4">
      <c r="A35" s="10">
        <v>34</v>
      </c>
      <c r="B35" s="11" t="s">
        <v>53</v>
      </c>
      <c r="C35" s="11" t="s">
        <v>31</v>
      </c>
      <c r="D35" s="11" t="s">
        <v>25</v>
      </c>
    </row>
    <row r="36" spans="1:4">
      <c r="A36" s="8">
        <v>35</v>
      </c>
      <c r="B36" s="12" t="s">
        <v>54</v>
      </c>
      <c r="C36" s="12" t="s">
        <v>46</v>
      </c>
      <c r="D36" s="12" t="s">
        <v>25</v>
      </c>
    </row>
    <row r="37" spans="1:4">
      <c r="A37" s="10">
        <v>36</v>
      </c>
      <c r="B37" s="12" t="s">
        <v>55</v>
      </c>
      <c r="C37" s="12" t="s">
        <v>56</v>
      </c>
      <c r="D37" s="12" t="s">
        <v>25</v>
      </c>
    </row>
    <row r="38" spans="1:4">
      <c r="A38" s="8">
        <v>37</v>
      </c>
      <c r="B38" s="12" t="s">
        <v>57</v>
      </c>
      <c r="C38" s="12" t="s">
        <v>56</v>
      </c>
      <c r="D38" s="12" t="s">
        <v>25</v>
      </c>
    </row>
    <row r="39" spans="1:4">
      <c r="A39" s="10">
        <v>38</v>
      </c>
      <c r="B39" s="12" t="s">
        <v>58</v>
      </c>
      <c r="C39" s="12" t="s">
        <v>59</v>
      </c>
      <c r="D39" s="12" t="s">
        <v>25</v>
      </c>
    </row>
    <row r="40" spans="1:4">
      <c r="A40" s="8">
        <v>39</v>
      </c>
      <c r="B40" s="12" t="s">
        <v>16</v>
      </c>
      <c r="C40" s="12" t="s">
        <v>59</v>
      </c>
      <c r="D40" s="12" t="s">
        <v>25</v>
      </c>
    </row>
    <row r="41" spans="1:4">
      <c r="A41" s="10">
        <v>40</v>
      </c>
      <c r="B41" s="12" t="s">
        <v>60</v>
      </c>
      <c r="C41" s="12" t="s">
        <v>42</v>
      </c>
      <c r="D41" s="12" t="s">
        <v>25</v>
      </c>
    </row>
    <row r="42" spans="1:4">
      <c r="A42" s="1"/>
      <c r="B42" s="1"/>
      <c r="C42" s="1"/>
      <c r="D42" s="1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DF4F8-DCD7-44BA-B355-C9C20CB0D2AA}">
  <dimension ref="A1:D18"/>
  <sheetViews>
    <sheetView workbookViewId="0">
      <selection activeCell="I19" sqref="I19"/>
    </sheetView>
  </sheetViews>
  <sheetFormatPr defaultRowHeight="15.75"/>
  <cols>
    <col min="1" max="2" width="11.625" style="3" customWidth="1"/>
    <col min="3" max="3" width="15.625" style="3" customWidth="1"/>
    <col min="4" max="4" width="15.625" style="6" customWidth="1"/>
  </cols>
  <sheetData>
    <row r="1" spans="1:4">
      <c r="A1" s="2" t="s">
        <v>61</v>
      </c>
      <c r="B1" s="4" t="s">
        <v>79</v>
      </c>
      <c r="C1" s="4" t="s">
        <v>80</v>
      </c>
      <c r="D1" s="5" t="s">
        <v>81</v>
      </c>
    </row>
    <row r="2" spans="1:4">
      <c r="A2" s="3" t="s">
        <v>62</v>
      </c>
      <c r="B2" s="3">
        <v>30</v>
      </c>
      <c r="C2" s="3">
        <f>COUNTIF(名单!C:C,"设计类22-1")</f>
        <v>2</v>
      </c>
      <c r="D2" s="6">
        <f>C2/B2</f>
        <v>6.6666666666666666E-2</v>
      </c>
    </row>
    <row r="3" spans="1:4">
      <c r="A3" s="3" t="s">
        <v>63</v>
      </c>
      <c r="B3" s="3">
        <v>30</v>
      </c>
      <c r="C3" s="3">
        <f>COUNTIF(名单!C:C,"设计类22-2")</f>
        <v>4</v>
      </c>
      <c r="D3" s="6">
        <f t="shared" ref="D3:D18" si="0">C3/B3</f>
        <v>0.13333333333333333</v>
      </c>
    </row>
    <row r="4" spans="1:4">
      <c r="A4" s="3" t="s">
        <v>64</v>
      </c>
      <c r="B4" s="3">
        <v>30</v>
      </c>
      <c r="C4" s="3">
        <f>COUNTIF(名单!C:C,"设计类22-3")</f>
        <v>4</v>
      </c>
      <c r="D4" s="6">
        <f t="shared" si="0"/>
        <v>0.13333333333333333</v>
      </c>
    </row>
    <row r="5" spans="1:4">
      <c r="A5" s="3" t="s">
        <v>65</v>
      </c>
      <c r="B5" s="3">
        <v>30</v>
      </c>
      <c r="C5" s="3">
        <f>COUNTIF(名单!C:C,"设计类22-4")</f>
        <v>1</v>
      </c>
      <c r="D5" s="6">
        <f t="shared" si="0"/>
        <v>3.3333333333333333E-2</v>
      </c>
    </row>
    <row r="6" spans="1:4">
      <c r="A6" s="3" t="s">
        <v>66</v>
      </c>
      <c r="B6" s="3">
        <v>31</v>
      </c>
      <c r="C6" s="3">
        <f>COUNTIF(名单!C:C,"设计类22-5")</f>
        <v>3</v>
      </c>
      <c r="D6" s="6">
        <f t="shared" si="0"/>
        <v>9.6774193548387094E-2</v>
      </c>
    </row>
    <row r="7" spans="1:4">
      <c r="A7" s="3" t="s">
        <v>67</v>
      </c>
      <c r="B7" s="3">
        <v>30</v>
      </c>
      <c r="C7" s="3">
        <f>COUNTIF(名单!C:C,"设计类22-6")</f>
        <v>3</v>
      </c>
      <c r="D7" s="6">
        <f t="shared" si="0"/>
        <v>0.1</v>
      </c>
    </row>
    <row r="8" spans="1:4">
      <c r="A8" s="3" t="s">
        <v>68</v>
      </c>
      <c r="B8" s="3">
        <v>29</v>
      </c>
      <c r="C8" s="3">
        <f>COUNTIF(名单!C:C,"动画22")</f>
        <v>2</v>
      </c>
      <c r="D8" s="6">
        <f t="shared" si="0"/>
        <v>6.8965517241379309E-2</v>
      </c>
    </row>
    <row r="9" spans="1:4">
      <c r="A9" s="3" t="s">
        <v>69</v>
      </c>
      <c r="B9" s="3">
        <v>25</v>
      </c>
      <c r="C9" s="3">
        <f>COUNTIF(名单!C:C,"环设21-1")</f>
        <v>1</v>
      </c>
      <c r="D9" s="6">
        <f t="shared" si="0"/>
        <v>0.04</v>
      </c>
    </row>
    <row r="10" spans="1:4">
      <c r="A10" s="3" t="s">
        <v>70</v>
      </c>
      <c r="B10" s="3">
        <v>25</v>
      </c>
      <c r="C10" s="3">
        <f>COUNTIF(名单!C:C,"环设21-2")</f>
        <v>2</v>
      </c>
      <c r="D10" s="6">
        <f t="shared" si="0"/>
        <v>0.08</v>
      </c>
    </row>
    <row r="11" spans="1:4">
      <c r="A11" s="3" t="s">
        <v>71</v>
      </c>
      <c r="B11" s="3">
        <v>24</v>
      </c>
      <c r="C11" s="3">
        <f>COUNTIF(名单!C:C,"环设21-3")</f>
        <v>4</v>
      </c>
      <c r="D11" s="6">
        <f t="shared" si="0"/>
        <v>0.16666666666666666</v>
      </c>
    </row>
    <row r="12" spans="1:4">
      <c r="A12" s="3" t="s">
        <v>72</v>
      </c>
      <c r="B12" s="3">
        <v>34</v>
      </c>
      <c r="C12" s="3">
        <f>COUNTIF(名单!C:C,"视传21")</f>
        <v>0</v>
      </c>
      <c r="D12" s="6">
        <f t="shared" si="0"/>
        <v>0</v>
      </c>
    </row>
    <row r="13" spans="1:4">
      <c r="A13" s="3" t="s">
        <v>73</v>
      </c>
      <c r="B13" s="3">
        <v>34</v>
      </c>
      <c r="C13" s="3">
        <f>COUNTIF(名单!C:C,"产品21")</f>
        <v>4</v>
      </c>
      <c r="D13" s="6">
        <f t="shared" si="0"/>
        <v>0.11764705882352941</v>
      </c>
    </row>
    <row r="14" spans="1:4">
      <c r="A14" s="3" t="s">
        <v>74</v>
      </c>
      <c r="B14" s="3">
        <v>35</v>
      </c>
      <c r="C14" s="3">
        <f>COUNTIF(名单!C:C,"数艺21")</f>
        <v>3</v>
      </c>
      <c r="D14" s="6">
        <f t="shared" si="0"/>
        <v>8.5714285714285715E-2</v>
      </c>
    </row>
    <row r="15" spans="1:4">
      <c r="A15" s="3" t="s">
        <v>75</v>
      </c>
      <c r="B15" s="3">
        <v>33</v>
      </c>
      <c r="C15" s="3">
        <f>COUNTIF(名单!C:C,"动画21")</f>
        <v>1</v>
      </c>
      <c r="D15" s="6">
        <f t="shared" si="0"/>
        <v>3.0303030303030304E-2</v>
      </c>
    </row>
    <row r="16" spans="1:4">
      <c r="A16" s="3" t="s">
        <v>76</v>
      </c>
      <c r="B16" s="3">
        <v>27</v>
      </c>
      <c r="C16" s="3">
        <f>COUNTIF(名单!C:C,"艺硕22-1")</f>
        <v>2</v>
      </c>
      <c r="D16" s="6">
        <f t="shared" si="0"/>
        <v>7.407407407407407E-2</v>
      </c>
    </row>
    <row r="17" spans="1:4">
      <c r="A17" s="3" t="s">
        <v>77</v>
      </c>
      <c r="B17" s="3">
        <v>25</v>
      </c>
      <c r="C17" s="3">
        <f>COUNTIF(名单!C:C,"艺硕22-2")</f>
        <v>2</v>
      </c>
      <c r="D17" s="6">
        <f t="shared" si="0"/>
        <v>0.08</v>
      </c>
    </row>
    <row r="18" spans="1:4">
      <c r="A18" s="3" t="s">
        <v>78</v>
      </c>
      <c r="B18" s="3">
        <v>32</v>
      </c>
      <c r="C18" s="3">
        <f>COUNTIF(名单!C:C,"艺硕22-3")</f>
        <v>2</v>
      </c>
      <c r="D18" s="6">
        <f t="shared" si="0"/>
        <v>6.25E-2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名单</vt:lpstr>
      <vt:lpstr>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70303003@qq.com</dc:creator>
  <cp:lastModifiedBy>CUI</cp:lastModifiedBy>
  <dcterms:created xsi:type="dcterms:W3CDTF">2023-06-15T10:41:01Z</dcterms:created>
  <dcterms:modified xsi:type="dcterms:W3CDTF">2023-06-15T02:54:21Z</dcterms:modified>
</cp:coreProperties>
</file>